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C94" i="1"/>
  <c r="B94" i="1"/>
  <c r="C93" i="1"/>
  <c r="B93" i="1"/>
  <c r="C90" i="1"/>
  <c r="B90" i="1"/>
  <c r="C86" i="1"/>
  <c r="B86" i="1"/>
  <c r="C82" i="1"/>
  <c r="B82" i="1"/>
  <c r="C81" i="1"/>
  <c r="C80" i="1" s="1"/>
  <c r="C78" i="1" s="1"/>
  <c r="B81" i="1"/>
  <c r="B80" i="1" s="1"/>
  <c r="B78" i="1" s="1"/>
  <c r="C73" i="1"/>
  <c r="B73" i="1"/>
  <c r="C69" i="1"/>
  <c r="C67" i="1" s="1"/>
  <c r="B69" i="1"/>
  <c r="B67" i="1" s="1"/>
  <c r="C63" i="1"/>
  <c r="C61" i="1" s="1"/>
  <c r="C60" i="1" s="1"/>
  <c r="B63" i="1"/>
  <c r="B61" i="1" s="1"/>
  <c r="C48" i="1"/>
  <c r="B48" i="1"/>
  <c r="C36" i="1"/>
  <c r="C35" i="1" s="1"/>
  <c r="B36" i="1"/>
  <c r="B35" i="1" s="1"/>
  <c r="C30" i="1"/>
  <c r="C23" i="1" s="1"/>
  <c r="C20" i="1" s="1"/>
  <c r="C17" i="1" s="1"/>
  <c r="B30" i="1"/>
  <c r="B23" i="1" s="1"/>
  <c r="B20" i="1" s="1"/>
  <c r="B17" i="1" s="1"/>
  <c r="C25" i="1"/>
  <c r="B25" i="1"/>
  <c r="C24" i="1"/>
  <c r="B24" i="1"/>
  <c r="C22" i="1"/>
  <c r="C21" i="1" s="1"/>
  <c r="B22" i="1"/>
  <c r="B21" i="1" s="1"/>
  <c r="B19" i="1" l="1"/>
  <c r="B60" i="1"/>
  <c r="C19" i="1"/>
  <c r="C18" i="1" l="1"/>
  <c r="C16" i="1"/>
  <c r="C15" i="1" s="1"/>
  <c r="C105" i="1" s="1"/>
  <c r="B16" i="1"/>
  <c r="B15" i="1" s="1"/>
  <c r="B105" i="1" s="1"/>
  <c r="B18" i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<sst xmlns="http://schemas.openxmlformats.org/spreadsheetml/2006/main" count="117" uniqueCount="95">
  <si>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</si>
  <si>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</si>
  <si>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</si>
  <si>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</si>
  <si>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</si>
  <si>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</si>
  <si>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</si>
  <si>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</si>
  <si>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</si>
  <si>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</si>
  <si>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</si>
  <si>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</si>
  <si>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</si>
  <si>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</si>
  <si>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</si>
  <si>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</si>
  <si>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</si>
  <si>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</si>
  <si>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</si>
  <si>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</si>
  <si>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</si>
  <si>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</si>
  <si>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</si>
  <si>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</si>
  <si>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</si>
  <si>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</si>
  <si>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</si>
  <si>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</si>
  <si>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</si>
  <si>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</si>
  <si>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</si>
  <si>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</si>
  <si>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</si>
  <si>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</si>
  <si>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</si>
  <si>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</si>
  <si>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</si>
  <si>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</si>
  <si>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</si>
  <si>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</si>
  <si>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</si>
  <si>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</si>
  <si>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</si>
  <si>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</si>
  <si>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</si>
  <si>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</si>
  <si>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</si>
  <si>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</si>
  <si>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</si>
  <si>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</si>
  <si>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</si>
  <si>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</si>
  <si>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</si>
  <si>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</si>
  <si>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</si>
  <si>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</si>
  <si>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</si>
  <si>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</si>
  <si>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</si>
  <si>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</si>
  <si>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</si>
  <si>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</si>
  <si>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</si>
  <si>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</si>
  <si>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</si>
  <si>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</si>
  <si>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</si>
  <si>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</si>
  <si>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</si>
  <si>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</si>
  <si>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</si>
  <si>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</si>
  <si>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</si>
  <si>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</si>
  <si>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</si>
  <si>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</si>
  <si>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</si>
  <si>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</si>
  <si>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</si>
  <si>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</si>
  <si>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</si>
  <si>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</si>
  <si>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</si>
  <si>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</si>
  <si>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</si>
  <si>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</si>
  <si>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</si>
  <si>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Primer</t>
  </si>
  <si>
    <t>2019 (P)</t>
  </si>
  <si>
    <t>2020 (E)</t>
  </si>
  <si>
    <t>2020-2019</t>
  </si>
  <si>
    <t>2019-2020</t>
  </si>
  <si>
    <t>semestre</t>
  </si>
  <si>
    <t>Primer semestre</t>
  </si>
  <si>
    <t>DE PANAMÁ, SEGÚN PARTIDA: PRIMER SEMESTRE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</si>
</sst>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8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 applyProtection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quotePrefix="1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0" customWidth="1"/>
    <col min="2" max="3" width="19.85546875" style="5" customWidth="1"/>
    <col min="4" max="5" width="10.7109375" style="5" customWidth="1"/>
    <col min="6" max="16384" width="11.42578125" style="5"/>
  </cols>
  <sheetData>
    <row r="1" spans="1:5" ht="12.75" customHeight="1" x14ac:dyDescent="0.2">
      <c r="A1" s="34" t="s">
        <v>10</v>
      </c>
      <c r="B1" s="34"/>
      <c r="C1" s="34"/>
      <c r="D1" s="34"/>
      <c r="E1" s="34"/>
    </row>
    <row r="2" spans="1:5" ht="12.75" customHeight="1" x14ac:dyDescent="0.2">
      <c r="A2" s="35" t="s">
        <v>11</v>
      </c>
      <c r="B2" s="35"/>
      <c r="C2" s="35"/>
      <c r="D2" s="35"/>
      <c r="E2" s="35"/>
    </row>
    <row r="3" spans="1:5" ht="12.75" customHeight="1" x14ac:dyDescent="0.2">
      <c r="A3" s="34" t="s">
        <v>12</v>
      </c>
      <c r="B3" s="34"/>
      <c r="C3" s="34"/>
      <c r="D3" s="34"/>
      <c r="E3" s="34"/>
    </row>
    <row r="4" spans="1:5" ht="6" customHeight="1" x14ac:dyDescent="0.2">
      <c r="A4" s="6"/>
      <c r="B4" s="6"/>
      <c r="C4" s="6"/>
      <c r="D4" s="6"/>
      <c r="E4" s="6"/>
    </row>
    <row r="5" spans="1:5" ht="12.75" customHeight="1" x14ac:dyDescent="0.2">
      <c r="A5" s="38" t="s">
        <v>0</v>
      </c>
      <c r="B5" s="38"/>
      <c r="C5" s="38"/>
      <c r="D5" s="38"/>
      <c r="E5" s="38"/>
    </row>
    <row r="6" spans="1:5" ht="12.75" customHeight="1" x14ac:dyDescent="0.2">
      <c r="A6" s="38" t="s">
        <v>94</v>
      </c>
      <c r="B6" s="38"/>
      <c r="C6" s="38"/>
      <c r="D6" s="38"/>
      <c r="E6" s="38"/>
    </row>
    <row r="7" spans="1:5" ht="12.75" customHeight="1" x14ac:dyDescent="0.2">
      <c r="A7" s="38" t="s">
        <v>1</v>
      </c>
      <c r="B7" s="38"/>
      <c r="C7" s="38"/>
      <c r="D7" s="38"/>
      <c r="E7" s="38"/>
    </row>
    <row r="8" spans="1:5" ht="6" customHeight="1" x14ac:dyDescent="0.2">
      <c r="A8" s="6"/>
      <c r="B8" s="6"/>
      <c r="C8" s="6"/>
      <c r="D8" s="6"/>
      <c r="E8" s="6"/>
    </row>
    <row r="9" spans="1:5" ht="14.1" customHeight="1" x14ac:dyDescent="0.2">
      <c r="A9" s="7"/>
      <c r="B9" s="39" t="s">
        <v>2</v>
      </c>
      <c r="C9" s="40"/>
      <c r="D9" s="41" t="s">
        <v>3</v>
      </c>
      <c r="E9" s="42"/>
    </row>
    <row r="10" spans="1:5" ht="14.1" customHeight="1" x14ac:dyDescent="0.2">
      <c r="A10" s="8"/>
      <c r="B10" s="36" t="s">
        <v>4</v>
      </c>
      <c r="C10" s="37"/>
      <c r="D10" s="9" t="s">
        <v>5</v>
      </c>
      <c r="E10" s="10" t="s">
        <v>6</v>
      </c>
    </row>
    <row r="11" spans="1:5" ht="14.1" customHeight="1" x14ac:dyDescent="0.2">
      <c r="A11" s="11" t="s">
        <v>7</v>
      </c>
      <c r="B11" s="25" t="s">
        <v>88</v>
      </c>
      <c r="C11" s="25" t="s">
        <v>89</v>
      </c>
      <c r="D11" s="26" t="s">
        <v>91</v>
      </c>
      <c r="E11" s="27" t="s">
        <v>90</v>
      </c>
    </row>
    <row r="12" spans="1:5" ht="14.1" customHeight="1" x14ac:dyDescent="0.2">
      <c r="A12" s="8"/>
      <c r="B12" s="23" t="s">
        <v>87</v>
      </c>
      <c r="C12" s="23" t="s">
        <v>87</v>
      </c>
      <c r="D12" s="30" t="s">
        <v>93</v>
      </c>
      <c r="E12" s="31"/>
    </row>
    <row r="13" spans="1:5" ht="14.1" customHeight="1" x14ac:dyDescent="0.2">
      <c r="A13" s="12"/>
      <c r="B13" s="24" t="s">
        <v>92</v>
      </c>
      <c r="C13" s="24" t="s">
        <v>92</v>
      </c>
      <c r="D13" s="32"/>
      <c r="E13" s="33"/>
    </row>
    <row r="14" spans="1:5" ht="6" customHeight="1" x14ac:dyDescent="0.2">
      <c r="A14" s="13"/>
      <c r="B14" s="14"/>
      <c r="C14" s="14"/>
      <c r="D14" s="14"/>
      <c r="E14" s="15"/>
    </row>
    <row r="15" spans="1:5" ht="14.1" customHeight="1" x14ac:dyDescent="0.2">
      <c r="A15" s="1" t="s">
        <v>15</v>
      </c>
      <c r="B15" s="3">
        <f>B16+B17</f>
        <v>-2303.537835369998</v>
      </c>
      <c r="C15" s="3">
        <f>C16+C17</f>
        <v>20.363199529998383</v>
      </c>
      <c r="D15" s="3">
        <v>2323.9010348999964</v>
      </c>
      <c r="E15" s="28">
        <v>-100.88399674697453</v>
      </c>
    </row>
    <row r="16" spans="1:5" ht="12.95" customHeight="1" x14ac:dyDescent="0.2">
      <c r="A16" s="1" t="s">
        <v>18</v>
      </c>
      <c r="B16" s="2">
        <f>B19+B74</f>
        <v>15440.513023000001</v>
      </c>
      <c r="C16" s="2">
        <f>C19+C74</f>
        <v>11180.270044639999</v>
      </c>
      <c r="D16" s="2">
        <v>-4260.2429783600019</v>
      </c>
      <c r="E16" s="29">
        <v>-27.591330495392185</v>
      </c>
    </row>
    <row r="17" spans="1:5" ht="12.95" customHeight="1" x14ac:dyDescent="0.2">
      <c r="A17" s="1" t="s">
        <v>19</v>
      </c>
      <c r="B17" s="2">
        <f>B20+B75</f>
        <v>-17744.050858369999</v>
      </c>
      <c r="C17" s="2">
        <f>C20+C75</f>
        <v>-11159.906845110001</v>
      </c>
      <c r="D17" s="2">
        <v>6584.1440132599982</v>
      </c>
      <c r="E17" s="29">
        <v>-37.106205712627393</v>
      </c>
    </row>
    <row r="18" spans="1:5" ht="12.95" customHeight="1" x14ac:dyDescent="0.2">
      <c r="A18" s="1" t="s">
        <v>16</v>
      </c>
      <c r="B18" s="3">
        <f>B19+B20</f>
        <v>-2273.1113473699988</v>
      </c>
      <c r="C18" s="3">
        <f>C19+C20</f>
        <v>-48.145563940001011</v>
      </c>
      <c r="D18" s="3">
        <v>2224.9657834299978</v>
      </c>
      <c r="E18" s="28">
        <v>-97.881953121403157</v>
      </c>
    </row>
    <row r="19" spans="1:5" ht="12.95" customHeight="1" x14ac:dyDescent="0.2">
      <c r="A19" s="1" t="s">
        <v>17</v>
      </c>
      <c r="B19" s="2">
        <f>B22+B61</f>
        <v>14967.518499000002</v>
      </c>
      <c r="C19" s="2">
        <f>C22+C61</f>
        <v>10806.433198979999</v>
      </c>
      <c r="D19" s="2">
        <v>-4161.0853000200023</v>
      </c>
      <c r="E19" s="29">
        <v>-27.800769381364105</v>
      </c>
    </row>
    <row r="20" spans="1:5" ht="12.95" customHeight="1" x14ac:dyDescent="0.2">
      <c r="A20" s="1" t="s">
        <v>20</v>
      </c>
      <c r="B20" s="2">
        <f>B23+B67</f>
        <v>-17240.62984637</v>
      </c>
      <c r="C20" s="2">
        <f>C23+C67</f>
        <v>-10854.57876292</v>
      </c>
      <c r="D20" s="2">
        <v>6386.0510834500001</v>
      </c>
      <c r="E20" s="29">
        <v>-37.040706403162979</v>
      </c>
    </row>
    <row r="21" spans="1:5" ht="12.95" customHeight="1" x14ac:dyDescent="0.2">
      <c r="A21" s="1" t="s">
        <v>21</v>
      </c>
      <c r="B21" s="3">
        <f>B22+B23</f>
        <v>-351.3504925699981</v>
      </c>
      <c r="C21" s="3">
        <f>C22+C23</f>
        <v>1228.5292114999993</v>
      </c>
      <c r="D21" s="3">
        <v>1579.8797040699974</v>
      </c>
      <c r="E21" s="28">
        <v>-449.65916868758751</v>
      </c>
    </row>
    <row r="22" spans="1:5" ht="12.95" customHeight="1" x14ac:dyDescent="0.2">
      <c r="A22" s="1" t="s">
        <v>22</v>
      </c>
      <c r="B22" s="2">
        <f>B25+B36</f>
        <v>13695.393188000002</v>
      </c>
      <c r="C22" s="2">
        <f>C25+C36</f>
        <v>9862.0795901599995</v>
      </c>
      <c r="D22" s="2">
        <v>-3833.3135978400023</v>
      </c>
      <c r="E22" s="29">
        <v>-27.989803178478866</v>
      </c>
    </row>
    <row r="23" spans="1:5" ht="12.95" customHeight="1" x14ac:dyDescent="0.2">
      <c r="A23" s="1" t="s">
        <v>23</v>
      </c>
      <c r="B23" s="2">
        <f>B30+B48</f>
        <v>-14046.74368057</v>
      </c>
      <c r="C23" s="2">
        <f>C30+C48</f>
        <v>-8633.5503786600002</v>
      </c>
      <c r="D23" s="2">
        <v>5413.1933019099997</v>
      </c>
      <c r="E23" s="29">
        <v>-38.536997791151684</v>
      </c>
    </row>
    <row r="24" spans="1:5" ht="12.95" customHeight="1" x14ac:dyDescent="0.2">
      <c r="A24" s="1" t="s">
        <v>24</v>
      </c>
      <c r="B24" s="3">
        <f>B25+B30</f>
        <v>-5249.9038830000009</v>
      </c>
      <c r="C24" s="3">
        <f>C25+C30</f>
        <v>-2211.0629221000008</v>
      </c>
      <c r="D24" s="3">
        <v>3038.8409609</v>
      </c>
      <c r="E24" s="28">
        <v>-57.883744705121863</v>
      </c>
    </row>
    <row r="25" spans="1:5" ht="12.75" customHeight="1" x14ac:dyDescent="0.2">
      <c r="A25" s="1" t="s">
        <v>25</v>
      </c>
      <c r="B25" s="3">
        <f>B26+B27+B28+B29</f>
        <v>6197.405150999999</v>
      </c>
      <c r="C25" s="3">
        <f>C26+C27+C28+C29</f>
        <v>4795.382333139999</v>
      </c>
      <c r="D25" s="3">
        <v>-1402.02281786</v>
      </c>
      <c r="E25" s="28">
        <v>-22.622739415927526</v>
      </c>
    </row>
    <row r="26" spans="1:5" ht="12.6" customHeight="1" x14ac:dyDescent="0.2">
      <c r="A26" s="1" t="s">
        <v>26</v>
      </c>
      <c r="B26" s="2">
        <v>4968.0400419999996</v>
      </c>
      <c r="C26" s="2">
        <v>4425.6006567099994</v>
      </c>
      <c r="D26" s="2">
        <v>-542.43938529000025</v>
      </c>
      <c r="E26" s="29">
        <v>-10.918579172152349</v>
      </c>
    </row>
    <row r="27" spans="1:5" ht="12.6" customHeight="1" x14ac:dyDescent="0.2">
      <c r="A27" s="1" t="s">
        <v>27</v>
      </c>
      <c r="B27" s="2">
        <v>0</v>
      </c>
      <c r="C27" s="2">
        <v>0</v>
      </c>
      <c r="D27" s="2">
        <v>0</v>
      </c>
      <c r="E27" s="29">
        <v>0</v>
      </c>
    </row>
    <row r="28" spans="1:5" ht="12.6" customHeight="1" x14ac:dyDescent="0.2">
      <c r="A28" s="1" t="s">
        <v>28</v>
      </c>
      <c r="B28" s="2">
        <v>8.1999999999999993</v>
      </c>
      <c r="C28" s="2">
        <v>7</v>
      </c>
      <c r="D28" s="2">
        <v>-1.1999999999999993</v>
      </c>
      <c r="E28" s="29">
        <v>-14.634146341463406</v>
      </c>
    </row>
    <row r="29" spans="1:5" ht="12.6" customHeight="1" x14ac:dyDescent="0.2">
      <c r="A29" s="1" t="s">
        <v>29</v>
      </c>
      <c r="B29" s="2">
        <v>1221.165109</v>
      </c>
      <c r="C29" s="2">
        <v>362.78167643</v>
      </c>
      <c r="D29" s="2">
        <v>-858.38343256999997</v>
      </c>
      <c r="E29" s="29">
        <v>-70.292168212447677</v>
      </c>
    </row>
    <row r="30" spans="1:5" ht="12.75" customHeight="1" x14ac:dyDescent="0.2">
      <c r="A30" s="1" t="s">
        <v>30</v>
      </c>
      <c r="B30" s="3">
        <f>B31+B32+B33+B34</f>
        <v>-11447.309034</v>
      </c>
      <c r="C30" s="3">
        <f>C31+C32+C33+C34</f>
        <v>-7006.4452552399998</v>
      </c>
      <c r="D30" s="3">
        <v>4440.8637787600001</v>
      </c>
      <c r="E30" s="28">
        <v>-38.793953806698632</v>
      </c>
    </row>
    <row r="31" spans="1:5" ht="12.6" customHeight="1" x14ac:dyDescent="0.2">
      <c r="A31" s="1" t="s">
        <v>26</v>
      </c>
      <c r="B31" s="2">
        <v>-9969.2458740000002</v>
      </c>
      <c r="C31" s="2">
        <v>-6543.5308611199998</v>
      </c>
      <c r="D31" s="2">
        <v>3425.7150128800004</v>
      </c>
      <c r="E31" s="29">
        <v>-34.362830009181906</v>
      </c>
    </row>
    <row r="32" spans="1:5" ht="12.6" customHeight="1" x14ac:dyDescent="0.2">
      <c r="A32" s="1" t="s">
        <v>27</v>
      </c>
      <c r="B32" s="2">
        <v>0</v>
      </c>
      <c r="C32" s="2">
        <v>0</v>
      </c>
      <c r="D32" s="2">
        <v>0</v>
      </c>
      <c r="E32" s="29">
        <v>0</v>
      </c>
    </row>
    <row r="33" spans="1:5" ht="12.6" customHeight="1" x14ac:dyDescent="0.2">
      <c r="A33" s="1" t="s">
        <v>28</v>
      </c>
      <c r="B33" s="2">
        <v>-3.1</v>
      </c>
      <c r="C33" s="2">
        <v>-1.9805132699999999</v>
      </c>
      <c r="D33" s="2">
        <v>1.1194867300000002</v>
      </c>
      <c r="E33" s="29">
        <v>-36.112475161290327</v>
      </c>
    </row>
    <row r="34" spans="1:5" ht="12.6" customHeight="1" x14ac:dyDescent="0.2">
      <c r="A34" s="1" t="s">
        <v>29</v>
      </c>
      <c r="B34" s="2">
        <v>-1474.96316</v>
      </c>
      <c r="C34" s="2">
        <v>-460.93388084999998</v>
      </c>
      <c r="D34" s="2">
        <v>1014.0292791500001</v>
      </c>
      <c r="E34" s="29">
        <v>-68.749464844260928</v>
      </c>
    </row>
    <row r="35" spans="1:5" ht="12.95" customHeight="1" x14ac:dyDescent="0.2">
      <c r="A35" s="1" t="s">
        <v>31</v>
      </c>
      <c r="B35" s="3">
        <f>B36+B48</f>
        <v>4898.5533904300028</v>
      </c>
      <c r="C35" s="3">
        <f>C36+C48</f>
        <v>3439.592133600001</v>
      </c>
      <c r="D35" s="3">
        <v>-1458.9612568300017</v>
      </c>
      <c r="E35" s="28">
        <v>-29.783512407566747</v>
      </c>
    </row>
    <row r="36" spans="1:5" ht="12.75" customHeight="1" x14ac:dyDescent="0.2">
      <c r="A36" s="1" t="s">
        <v>32</v>
      </c>
      <c r="B36" s="3">
        <f>B37+B38+B39+B40+B41+B42+B43+B44+B45+B46+B47</f>
        <v>7497.9880370000019</v>
      </c>
      <c r="C36" s="3">
        <f>C37+C38+C39+C40+C41+C42+C43+C44+C45+C46+C47</f>
        <v>5066.6972570200005</v>
      </c>
      <c r="D36" s="3">
        <v>-2431.2907799800014</v>
      </c>
      <c r="E36" s="28">
        <v>-32.425909030294719</v>
      </c>
    </row>
    <row r="37" spans="1:5" ht="12.4" customHeight="1" x14ac:dyDescent="0.2">
      <c r="A37" s="1" t="s">
        <v>33</v>
      </c>
      <c r="B37" s="2">
        <v>3346.240675</v>
      </c>
      <c r="C37" s="2">
        <v>2811.7054219000001</v>
      </c>
      <c r="D37" s="2">
        <v>-534.53525309999986</v>
      </c>
      <c r="E37" s="29">
        <v>-15.974202247123188</v>
      </c>
    </row>
    <row r="38" spans="1:5" ht="12.4" customHeight="1" x14ac:dyDescent="0.2">
      <c r="A38" s="1" t="s">
        <v>34</v>
      </c>
      <c r="B38" s="2">
        <v>2621.7969220000004</v>
      </c>
      <c r="C38" s="2">
        <v>890.73664099999996</v>
      </c>
      <c r="D38" s="2">
        <v>-1731.0602810000005</v>
      </c>
      <c r="E38" s="29">
        <v>-66.025719477902413</v>
      </c>
    </row>
    <row r="39" spans="1:5" ht="12.4" customHeight="1" x14ac:dyDescent="0.2">
      <c r="A39" s="1" t="s">
        <v>35</v>
      </c>
      <c r="B39" s="2">
        <v>182.262936</v>
      </c>
      <c r="C39" s="2">
        <v>168.43570087999998</v>
      </c>
      <c r="D39" s="2">
        <v>-13.827235120000012</v>
      </c>
      <c r="E39" s="29">
        <v>-7.5864218054733925</v>
      </c>
    </row>
    <row r="40" spans="1:5" ht="12.4" customHeight="1" x14ac:dyDescent="0.2">
      <c r="A40" s="1" t="s">
        <v>36</v>
      </c>
      <c r="B40" s="2">
        <v>0</v>
      </c>
      <c r="C40" s="2">
        <v>0</v>
      </c>
      <c r="D40" s="2">
        <v>0</v>
      </c>
      <c r="E40" s="29">
        <v>0</v>
      </c>
    </row>
    <row r="41" spans="1:5" ht="12.4" customHeight="1" x14ac:dyDescent="0.2">
      <c r="A41" s="1" t="s">
        <v>37</v>
      </c>
      <c r="B41" s="2">
        <v>119.69902099999999</v>
      </c>
      <c r="C41" s="2">
        <v>99.380114679999991</v>
      </c>
      <c r="D41" s="2">
        <v>-20.318906319999996</v>
      </c>
      <c r="E41" s="29">
        <v>-16.9749979158142</v>
      </c>
    </row>
    <row r="42" spans="1:5" ht="12.4" customHeight="1" x14ac:dyDescent="0.2">
      <c r="A42" s="1" t="s">
        <v>38</v>
      </c>
      <c r="B42" s="2">
        <v>194.825705</v>
      </c>
      <c r="C42" s="2">
        <v>235.26119025999998</v>
      </c>
      <c r="D42" s="2">
        <v>40.435485259999979</v>
      </c>
      <c r="E42" s="29">
        <v>20.754697261329042</v>
      </c>
    </row>
    <row r="43" spans="1:5" ht="12.4" customHeight="1" x14ac:dyDescent="0.2">
      <c r="A43" s="1" t="s">
        <v>39</v>
      </c>
      <c r="B43" s="2">
        <v>17.332806000000001</v>
      </c>
      <c r="C43" s="2">
        <v>17.25027253</v>
      </c>
      <c r="D43" s="2">
        <v>-8.253347000000133E-2</v>
      </c>
      <c r="E43" s="29">
        <v>-0.4761691211452046</v>
      </c>
    </row>
    <row r="44" spans="1:5" ht="12.4" customHeight="1" x14ac:dyDescent="0.2">
      <c r="A44" s="1" t="s">
        <v>40</v>
      </c>
      <c r="B44" s="2">
        <v>6.3607999999999993</v>
      </c>
      <c r="C44" s="2">
        <v>1.96716069</v>
      </c>
      <c r="D44" s="2">
        <v>-4.3936393099999993</v>
      </c>
      <c r="E44" s="29">
        <v>-69.073690573512764</v>
      </c>
    </row>
    <row r="45" spans="1:5" ht="12.4" customHeight="1" x14ac:dyDescent="0.2">
      <c r="A45" s="1" t="s">
        <v>41</v>
      </c>
      <c r="B45" s="2">
        <v>946.74236799999994</v>
      </c>
      <c r="C45" s="2">
        <v>806.16822159999992</v>
      </c>
      <c r="D45" s="2">
        <v>-140.57414640000002</v>
      </c>
      <c r="E45" s="29">
        <v>-14.848194308337952</v>
      </c>
    </row>
    <row r="46" spans="1:5" ht="12.4" customHeight="1" x14ac:dyDescent="0.2">
      <c r="A46" s="1" t="s">
        <v>42</v>
      </c>
      <c r="B46" s="2">
        <v>2.9875040000000004</v>
      </c>
      <c r="C46" s="2">
        <v>1.89778348</v>
      </c>
      <c r="D46" s="2">
        <v>-1.0897205200000004</v>
      </c>
      <c r="E46" s="29">
        <v>-36.475951831361577</v>
      </c>
    </row>
    <row r="47" spans="1:5" ht="12.4" customHeight="1" x14ac:dyDescent="0.2">
      <c r="A47" s="1" t="s">
        <v>43</v>
      </c>
      <c r="B47" s="2">
        <v>59.7393</v>
      </c>
      <c r="C47" s="2">
        <v>33.894750000000002</v>
      </c>
      <c r="D47" s="2">
        <v>-25.844549999999998</v>
      </c>
      <c r="E47" s="29">
        <v>-43.262224364865332</v>
      </c>
    </row>
    <row r="48" spans="1:5" ht="12.75" customHeight="1" x14ac:dyDescent="0.2">
      <c r="A48" s="1" t="s">
        <v>44</v>
      </c>
      <c r="B48" s="3">
        <f>B49+B50+B51+B52+B53+B54+B55+B56+B57+B58+B59</f>
        <v>-2599.4346465699996</v>
      </c>
      <c r="C48" s="3">
        <f>C49+C50+C51+C52+C53+C54+C55+C56+C57+C58+C59</f>
        <v>-1627.1051234199997</v>
      </c>
      <c r="D48" s="3">
        <v>972.32952314999989</v>
      </c>
      <c r="E48" s="28">
        <v>-37.405422922749999</v>
      </c>
    </row>
    <row r="49" spans="1:5" ht="12.4" customHeight="1" x14ac:dyDescent="0.2">
      <c r="A49" s="1" t="s">
        <v>33</v>
      </c>
      <c r="B49" s="2">
        <v>-965.63853799999993</v>
      </c>
      <c r="C49" s="2">
        <v>-601.22158664999995</v>
      </c>
      <c r="D49" s="2">
        <v>364.41695134999998</v>
      </c>
      <c r="E49" s="29">
        <v>-37.738443217559322</v>
      </c>
    </row>
    <row r="50" spans="1:5" ht="12.4" customHeight="1" x14ac:dyDescent="0.2">
      <c r="A50" s="1" t="s">
        <v>34</v>
      </c>
      <c r="B50" s="2">
        <v>-733.11591900000008</v>
      </c>
      <c r="C50" s="2">
        <v>-357.95646899999997</v>
      </c>
      <c r="D50" s="2">
        <v>375.15945000000011</v>
      </c>
      <c r="E50" s="29">
        <v>-51.173278369365221</v>
      </c>
    </row>
    <row r="51" spans="1:5" ht="12.4" customHeight="1" x14ac:dyDescent="0.2">
      <c r="A51" s="1" t="s">
        <v>35</v>
      </c>
      <c r="B51" s="2">
        <v>-16.515703999999999</v>
      </c>
      <c r="C51" s="2">
        <v>-16.512347130000002</v>
      </c>
      <c r="D51" s="2">
        <v>3.3568699999975138E-3</v>
      </c>
      <c r="E51" s="29">
        <v>-2.0325321887554537E-2</v>
      </c>
    </row>
    <row r="52" spans="1:5" ht="12.4" customHeight="1" x14ac:dyDescent="0.2">
      <c r="A52" s="1" t="s">
        <v>36</v>
      </c>
      <c r="B52" s="2">
        <v>0</v>
      </c>
      <c r="C52" s="2">
        <v>0</v>
      </c>
      <c r="D52" s="2">
        <v>0</v>
      </c>
      <c r="E52" s="29">
        <v>0</v>
      </c>
    </row>
    <row r="53" spans="1:5" ht="12.4" customHeight="1" x14ac:dyDescent="0.2">
      <c r="A53" s="1" t="s">
        <v>37</v>
      </c>
      <c r="B53" s="2">
        <v>-123.221127</v>
      </c>
      <c r="C53" s="2">
        <v>-70.121725349999991</v>
      </c>
      <c r="D53" s="2">
        <v>53.099401650000004</v>
      </c>
      <c r="E53" s="29">
        <v>-43.092773895827143</v>
      </c>
    </row>
    <row r="54" spans="1:5" ht="12.4" customHeight="1" x14ac:dyDescent="0.2">
      <c r="A54" s="1" t="s">
        <v>38</v>
      </c>
      <c r="B54" s="2">
        <v>-194.63500556999998</v>
      </c>
      <c r="C54" s="2">
        <v>-225.05922436</v>
      </c>
      <c r="D54" s="2">
        <v>-30.424218790000026</v>
      </c>
      <c r="E54" s="29">
        <v>15.63142185081297</v>
      </c>
    </row>
    <row r="55" spans="1:5" ht="12.4" customHeight="1" x14ac:dyDescent="0.2">
      <c r="A55" s="1" t="s">
        <v>39</v>
      </c>
      <c r="B55" s="2">
        <v>-26.071565</v>
      </c>
      <c r="C55" s="2">
        <v>-26.743300320000003</v>
      </c>
      <c r="D55" s="2">
        <v>-0.67173532000000336</v>
      </c>
      <c r="E55" s="29">
        <v>2.576505553080537</v>
      </c>
    </row>
    <row r="56" spans="1:5" ht="12.4" customHeight="1" x14ac:dyDescent="0.2">
      <c r="A56" s="1" t="s">
        <v>40</v>
      </c>
      <c r="B56" s="2">
        <v>-35.6</v>
      </c>
      <c r="C56" s="2">
        <v>-14.69182648</v>
      </c>
      <c r="D56" s="2">
        <v>20.908173520000002</v>
      </c>
      <c r="E56" s="29">
        <v>-58.730824494382027</v>
      </c>
    </row>
    <row r="57" spans="1:5" ht="12.4" customHeight="1" x14ac:dyDescent="0.2">
      <c r="A57" s="1" t="s">
        <v>41</v>
      </c>
      <c r="B57" s="2">
        <v>-427.65041500000001</v>
      </c>
      <c r="C57" s="2">
        <v>-269.46357764999999</v>
      </c>
      <c r="D57" s="2">
        <v>158.18683735000002</v>
      </c>
      <c r="E57" s="29">
        <v>-36.989754201454481</v>
      </c>
    </row>
    <row r="58" spans="1:5" ht="12.4" customHeight="1" x14ac:dyDescent="0.2">
      <c r="A58" s="1" t="s">
        <v>42</v>
      </c>
      <c r="B58" s="2">
        <v>-17.472304000000001</v>
      </c>
      <c r="C58" s="2">
        <v>-10.839890369999999</v>
      </c>
      <c r="D58" s="2">
        <v>6.6324136300000021</v>
      </c>
      <c r="E58" s="29">
        <v>-37.959582376771841</v>
      </c>
    </row>
    <row r="59" spans="1:5" ht="12.4" customHeight="1" x14ac:dyDescent="0.2">
      <c r="A59" s="1" t="s">
        <v>43</v>
      </c>
      <c r="B59" s="2">
        <v>-59.514068999999999</v>
      </c>
      <c r="C59" s="2">
        <v>-34.495176110000003</v>
      </c>
      <c r="D59" s="2">
        <v>25.018892889999996</v>
      </c>
      <c r="E59" s="29">
        <v>-42.038619288491262</v>
      </c>
    </row>
    <row r="60" spans="1:5" ht="12.95" customHeight="1" x14ac:dyDescent="0.2">
      <c r="A60" s="1" t="s">
        <v>45</v>
      </c>
      <c r="B60" s="3">
        <f>B61+B67</f>
        <v>-1921.7608548000001</v>
      </c>
      <c r="C60" s="3">
        <f>C61+C67</f>
        <v>-1276.6747754400003</v>
      </c>
      <c r="D60" s="3">
        <v>645.08607935999976</v>
      </c>
      <c r="E60" s="28">
        <v>-33.567448194647227</v>
      </c>
    </row>
    <row r="61" spans="1:5" ht="12.75" customHeight="1" x14ac:dyDescent="0.2">
      <c r="A61" s="1" t="s">
        <v>46</v>
      </c>
      <c r="B61" s="3">
        <f>B62+B63</f>
        <v>1272.125311</v>
      </c>
      <c r="C61" s="3">
        <f>C62+C63</f>
        <v>944.35360881999998</v>
      </c>
      <c r="D61" s="3">
        <v>-327.77170218000003</v>
      </c>
      <c r="E61" s="28">
        <v>-25.765677276112314</v>
      </c>
    </row>
    <row r="62" spans="1:5" ht="12.75" customHeight="1" x14ac:dyDescent="0.2">
      <c r="A62" s="1" t="s">
        <v>47</v>
      </c>
      <c r="B62" s="2">
        <v>55.563272999999995</v>
      </c>
      <c r="C62" s="2">
        <v>32.248937380000001</v>
      </c>
      <c r="D62" s="2">
        <v>-23.314335619999994</v>
      </c>
      <c r="E62" s="29">
        <v>-41.959975287992833</v>
      </c>
    </row>
    <row r="63" spans="1:5" ht="12.75" customHeight="1" x14ac:dyDescent="0.2">
      <c r="A63" s="1" t="s">
        <v>52</v>
      </c>
      <c r="B63" s="2">
        <f>B64+B65+B66</f>
        <v>1216.562038</v>
      </c>
      <c r="C63" s="2">
        <f>C64+C65+C66</f>
        <v>912.10467143999995</v>
      </c>
      <c r="D63" s="2">
        <v>-304.45736656000008</v>
      </c>
      <c r="E63" s="29">
        <v>-25.026045285822079</v>
      </c>
    </row>
    <row r="64" spans="1:5" ht="12.4" customHeight="1" x14ac:dyDescent="0.2">
      <c r="A64" s="1" t="s">
        <v>48</v>
      </c>
      <c r="B64" s="2">
        <v>100.391206</v>
      </c>
      <c r="C64" s="2">
        <v>141.88425683000003</v>
      </c>
      <c r="D64" s="2">
        <v>41.49305083000003</v>
      </c>
      <c r="E64" s="29">
        <v>41.331360069526454</v>
      </c>
    </row>
    <row r="65" spans="1:5" ht="12.4" customHeight="1" x14ac:dyDescent="0.2">
      <c r="A65" s="1" t="s">
        <v>49</v>
      </c>
      <c r="B65" s="2">
        <v>232.224493</v>
      </c>
      <c r="C65" s="2">
        <v>136.12229076</v>
      </c>
      <c r="D65" s="2">
        <v>-96.102202239999997</v>
      </c>
      <c r="E65" s="29">
        <v>-41.383318787135856</v>
      </c>
    </row>
    <row r="66" spans="1:5" ht="12.4" customHeight="1" x14ac:dyDescent="0.2">
      <c r="A66" s="1" t="s">
        <v>50</v>
      </c>
      <c r="B66" s="2">
        <v>883.94633899999997</v>
      </c>
      <c r="C66" s="2">
        <v>634.09812384999987</v>
      </c>
      <c r="D66" s="2">
        <v>-249.8482151500001</v>
      </c>
      <c r="E66" s="29">
        <v>-28.265088515740786</v>
      </c>
    </row>
    <row r="67" spans="1:5" ht="12.75" customHeight="1" x14ac:dyDescent="0.2">
      <c r="A67" s="1" t="s">
        <v>51</v>
      </c>
      <c r="B67" s="3">
        <f>B68+B69</f>
        <v>-3193.8861658000001</v>
      </c>
      <c r="C67" s="3">
        <f>C68+C69</f>
        <v>-2221.0283842600002</v>
      </c>
      <c r="D67" s="3">
        <v>972.85778153999991</v>
      </c>
      <c r="E67" s="28">
        <v>-30.46000173573249</v>
      </c>
    </row>
    <row r="68" spans="1:5" ht="12.75" customHeight="1" x14ac:dyDescent="0.2">
      <c r="A68" s="1" t="s">
        <v>47</v>
      </c>
      <c r="B68" s="2">
        <v>-1.7250000000000001</v>
      </c>
      <c r="C68" s="2">
        <v>-1.4306299999999998</v>
      </c>
      <c r="D68" s="2">
        <v>0.29437000000000024</v>
      </c>
      <c r="E68" s="29">
        <v>-17.064927536231906</v>
      </c>
    </row>
    <row r="69" spans="1:5" ht="12.75" customHeight="1" x14ac:dyDescent="0.2">
      <c r="A69" s="1" t="s">
        <v>52</v>
      </c>
      <c r="B69" s="2">
        <f>B70+B71+B72</f>
        <v>-3192.1611658000002</v>
      </c>
      <c r="C69" s="2">
        <f>C70+C71+C72</f>
        <v>-2219.5977542600003</v>
      </c>
      <c r="D69" s="2">
        <v>972.56341153999983</v>
      </c>
      <c r="E69" s="29">
        <v>-30.467240249640142</v>
      </c>
    </row>
    <row r="70" spans="1:5" ht="12.4" customHeight="1" x14ac:dyDescent="0.2">
      <c r="A70" s="1" t="s">
        <v>48</v>
      </c>
      <c r="B70" s="2">
        <v>-1873.1974078000001</v>
      </c>
      <c r="C70" s="2">
        <v>-991.16274275000001</v>
      </c>
      <c r="D70" s="2">
        <v>882.03466505000006</v>
      </c>
      <c r="E70" s="29">
        <v>-47.087117533752973</v>
      </c>
    </row>
    <row r="71" spans="1:5" ht="12.4" customHeight="1" x14ac:dyDescent="0.2">
      <c r="A71" s="1" t="s">
        <v>49</v>
      </c>
      <c r="B71" s="2">
        <v>-457.633396</v>
      </c>
      <c r="C71" s="2">
        <v>-506.01765599999999</v>
      </c>
      <c r="D71" s="2">
        <v>-48.384259999999983</v>
      </c>
      <c r="E71" s="29">
        <v>10.572711786969322</v>
      </c>
    </row>
    <row r="72" spans="1:5" ht="12.4" customHeight="1" x14ac:dyDescent="0.2">
      <c r="A72" s="1" t="s">
        <v>50</v>
      </c>
      <c r="B72" s="2">
        <v>-861.33036200000004</v>
      </c>
      <c r="C72" s="2">
        <v>-722.41735551000011</v>
      </c>
      <c r="D72" s="2">
        <v>138.91300648999993</v>
      </c>
      <c r="E72" s="29">
        <v>-16.127726667784643</v>
      </c>
    </row>
    <row r="73" spans="1:5" ht="12.95" customHeight="1" x14ac:dyDescent="0.2">
      <c r="A73" s="1" t="s">
        <v>53</v>
      </c>
      <c r="B73" s="3">
        <f>B74+B75</f>
        <v>-30.426488000000063</v>
      </c>
      <c r="C73" s="3">
        <f>C74+C75</f>
        <v>68.508763470000019</v>
      </c>
      <c r="D73" s="3">
        <v>98.935251470000082</v>
      </c>
      <c r="E73" s="28">
        <v>-325.16158772579956</v>
      </c>
    </row>
    <row r="74" spans="1:5" ht="12.75" customHeight="1" x14ac:dyDescent="0.2">
      <c r="A74" s="1" t="s">
        <v>54</v>
      </c>
      <c r="B74" s="2">
        <v>472.99452399999996</v>
      </c>
      <c r="C74" s="2">
        <v>373.83684565999999</v>
      </c>
      <c r="D74" s="2">
        <v>-99.157678339999961</v>
      </c>
      <c r="E74" s="29">
        <v>-20.963811060950036</v>
      </c>
    </row>
    <row r="75" spans="1:5" ht="12.75" customHeight="1" x14ac:dyDescent="0.2">
      <c r="A75" s="1" t="s">
        <v>55</v>
      </c>
      <c r="B75" s="2">
        <v>-503.42101200000002</v>
      </c>
      <c r="C75" s="2">
        <v>-305.32808218999998</v>
      </c>
      <c r="D75" s="2">
        <v>198.09292981000004</v>
      </c>
      <c r="E75" s="29">
        <v>-39.349356718944428</v>
      </c>
    </row>
    <row r="76" spans="1:5" ht="12.75" customHeight="1" x14ac:dyDescent="0.2">
      <c r="A76" s="1" t="s">
        <v>56</v>
      </c>
      <c r="B76" s="2">
        <v>92.610558999999995</v>
      </c>
      <c r="C76" s="2">
        <v>70.129171999999997</v>
      </c>
      <c r="D76" s="2">
        <v>-22.481386999999998</v>
      </c>
      <c r="E76" s="29">
        <v>-24.275187670554928</v>
      </c>
    </row>
    <row r="77" spans="1:5" ht="12.75" customHeight="1" x14ac:dyDescent="0.2">
      <c r="A77" s="1" t="s">
        <v>57</v>
      </c>
      <c r="B77" s="2">
        <v>-123.03704700000006</v>
      </c>
      <c r="C77" s="2">
        <v>-1.6204085299999917</v>
      </c>
      <c r="D77" s="2">
        <v>121.41663847000007</v>
      </c>
      <c r="E77" s="29">
        <v>-98.682991367632553</v>
      </c>
    </row>
    <row r="78" spans="1:5" ht="14.1" customHeight="1" x14ac:dyDescent="0.2">
      <c r="A78" s="1" t="s">
        <v>58</v>
      </c>
      <c r="B78" s="3">
        <f>B79+B80</f>
        <v>1046.1428310599999</v>
      </c>
      <c r="C78" s="3">
        <f>C79+C80</f>
        <v>62.643825558998977</v>
      </c>
      <c r="D78" s="3">
        <v>-983.49900550100097</v>
      </c>
      <c r="E78" s="28">
        <v>-94.01192421349144</v>
      </c>
    </row>
    <row r="79" spans="1:5" ht="12.95" customHeight="1" x14ac:dyDescent="0.2">
      <c r="A79" s="1" t="s">
        <v>59</v>
      </c>
      <c r="B79" s="3">
        <v>10.914154</v>
      </c>
      <c r="C79" s="3">
        <v>5.7943569999999998</v>
      </c>
      <c r="D79" s="3">
        <v>-5.1197970000000002</v>
      </c>
      <c r="E79" s="28">
        <v>-46.909700925971912</v>
      </c>
    </row>
    <row r="80" spans="1:5" ht="12.95" customHeight="1" x14ac:dyDescent="0.2">
      <c r="A80" s="1" t="s">
        <v>60</v>
      </c>
      <c r="B80" s="3">
        <f>B81+B90+B93+B104</f>
        <v>1035.2286770599999</v>
      </c>
      <c r="C80" s="3">
        <f>C81+C90+C93+C104</f>
        <v>56.849468558998979</v>
      </c>
      <c r="D80" s="3">
        <v>-978.3792085010009</v>
      </c>
      <c r="E80" s="28">
        <v>-94.508511035412127</v>
      </c>
    </row>
    <row r="81" spans="1:5" ht="12.75" customHeight="1" x14ac:dyDescent="0.2">
      <c r="A81" s="1" t="s">
        <v>61</v>
      </c>
      <c r="B81" s="3">
        <f>B82+B86</f>
        <v>1552.59819939</v>
      </c>
      <c r="C81" s="3">
        <f>C82+C86</f>
        <v>1501.24831814</v>
      </c>
      <c r="D81" s="3">
        <v>-51.349881249999953</v>
      </c>
      <c r="E81" s="28">
        <v>-3.3073515910410549</v>
      </c>
    </row>
    <row r="82" spans="1:5" ht="12.75" customHeight="1" x14ac:dyDescent="0.2">
      <c r="A82" s="1" t="s">
        <v>62</v>
      </c>
      <c r="B82" s="2">
        <f>B83+B84+B85</f>
        <v>-363.20682299999999</v>
      </c>
      <c r="C82" s="2">
        <f>C83+C84+C85</f>
        <v>71.418158619999986</v>
      </c>
      <c r="D82" s="2">
        <v>434.62498161999997</v>
      </c>
      <c r="E82" s="29">
        <v>-119.66322053922428</v>
      </c>
    </row>
    <row r="83" spans="1:5" ht="12.75" customHeight="1" x14ac:dyDescent="0.2">
      <c r="A83" s="1" t="s">
        <v>63</v>
      </c>
      <c r="B83" s="2">
        <v>-363.20682299999999</v>
      </c>
      <c r="C83" s="2">
        <v>71.418158619999986</v>
      </c>
      <c r="D83" s="2">
        <v>434.62498161999997</v>
      </c>
      <c r="E83" s="29">
        <v>-119.66322053922428</v>
      </c>
    </row>
    <row r="84" spans="1:5" ht="12.75" customHeight="1" x14ac:dyDescent="0.2">
      <c r="A84" s="1" t="s">
        <v>64</v>
      </c>
      <c r="B84" s="2">
        <v>0</v>
      </c>
      <c r="C84" s="2">
        <v>0</v>
      </c>
      <c r="D84" s="2">
        <v>0</v>
      </c>
      <c r="E84" s="29">
        <v>0</v>
      </c>
    </row>
    <row r="85" spans="1:5" ht="12.75" customHeight="1" x14ac:dyDescent="0.2">
      <c r="A85" s="1" t="s">
        <v>65</v>
      </c>
      <c r="B85" s="2">
        <v>0</v>
      </c>
      <c r="C85" s="2">
        <v>0</v>
      </c>
      <c r="D85" s="2">
        <v>0</v>
      </c>
      <c r="E85" s="29">
        <v>0</v>
      </c>
    </row>
    <row r="86" spans="1:5" ht="12.75" customHeight="1" x14ac:dyDescent="0.2">
      <c r="A86" s="4" t="s">
        <v>66</v>
      </c>
      <c r="B86" s="2">
        <f>B87+B88+B89</f>
        <v>1915.80502239</v>
      </c>
      <c r="C86" s="2">
        <f>C87+C88+C89</f>
        <v>1429.8301595200001</v>
      </c>
      <c r="D86" s="2">
        <v>-485.97486286999992</v>
      </c>
      <c r="E86" s="29">
        <v>-25.366613887656371</v>
      </c>
    </row>
    <row r="87" spans="1:5" ht="12.75" customHeight="1" x14ac:dyDescent="0.2">
      <c r="A87" s="1" t="s">
        <v>67</v>
      </c>
      <c r="B87" s="2">
        <v>-43.128488300000001</v>
      </c>
      <c r="C87" s="2">
        <v>127.99419667000001</v>
      </c>
      <c r="D87" s="2">
        <v>171.12268497000002</v>
      </c>
      <c r="E87" s="29">
        <v>-396.77413170542314</v>
      </c>
    </row>
    <row r="88" spans="1:5" ht="12.75" customHeight="1" x14ac:dyDescent="0.2">
      <c r="A88" s="1" t="s">
        <v>68</v>
      </c>
      <c r="B88" s="2">
        <v>1088.42334065</v>
      </c>
      <c r="C88" s="2">
        <v>632.35063953999997</v>
      </c>
      <c r="D88" s="2">
        <v>-456.07270111000003</v>
      </c>
      <c r="E88" s="29">
        <v>-41.902142675260535</v>
      </c>
    </row>
    <row r="89" spans="1:5" ht="12.75" customHeight="1" x14ac:dyDescent="0.2">
      <c r="A89" s="1" t="s">
        <v>69</v>
      </c>
      <c r="B89" s="2">
        <v>870.51017004000005</v>
      </c>
      <c r="C89" s="2">
        <v>669.48532331000001</v>
      </c>
      <c r="D89" s="2">
        <v>-201.02484673000004</v>
      </c>
      <c r="E89" s="29">
        <v>-23.092762571718481</v>
      </c>
    </row>
    <row r="90" spans="1:5" ht="12.75" customHeight="1" x14ac:dyDescent="0.2">
      <c r="A90" s="1" t="s">
        <v>70</v>
      </c>
      <c r="B90" s="3">
        <f>B91+B92</f>
        <v>279.44250243000005</v>
      </c>
      <c r="C90" s="3">
        <f>C91+C92</f>
        <v>486.31460562899991</v>
      </c>
      <c r="D90" s="3">
        <v>206.87210319899987</v>
      </c>
      <c r="E90" s="28">
        <v>74.030292958323713</v>
      </c>
    </row>
    <row r="91" spans="1:5" ht="12.75" customHeight="1" x14ac:dyDescent="0.2">
      <c r="A91" s="1" t="s">
        <v>71</v>
      </c>
      <c r="B91" s="2">
        <v>421.28451082000004</v>
      </c>
      <c r="C91" s="2">
        <v>-226.79937497099996</v>
      </c>
      <c r="D91" s="2">
        <v>-648.08388579100006</v>
      </c>
      <c r="E91" s="29">
        <v>-153.83520379839061</v>
      </c>
    </row>
    <row r="92" spans="1:5" ht="12.75" customHeight="1" x14ac:dyDescent="0.2">
      <c r="A92" s="1" t="s">
        <v>72</v>
      </c>
      <c r="B92" s="2">
        <v>-141.84200838999999</v>
      </c>
      <c r="C92" s="2">
        <v>713.11398059999988</v>
      </c>
      <c r="D92" s="2">
        <v>854.95598898999992</v>
      </c>
      <c r="E92" s="29">
        <v>-602.75231484262827</v>
      </c>
    </row>
    <row r="93" spans="1:5" ht="12.75" customHeight="1" x14ac:dyDescent="0.2">
      <c r="A93" s="1" t="s">
        <v>73</v>
      </c>
      <c r="B93" s="3">
        <f>B94+B99</f>
        <v>-792.30107876000011</v>
      </c>
      <c r="C93" s="3">
        <f>C94+C99</f>
        <v>-157.74249751000139</v>
      </c>
      <c r="D93" s="3">
        <v>634.55858124999872</v>
      </c>
      <c r="E93" s="28">
        <v>-80.090586553677539</v>
      </c>
    </row>
    <row r="94" spans="1:5" ht="12.75" customHeight="1" x14ac:dyDescent="0.2">
      <c r="A94" s="1" t="s">
        <v>74</v>
      </c>
      <c r="B94" s="2">
        <f>B95+B96+B97+B98</f>
        <v>562.47461123999983</v>
      </c>
      <c r="C94" s="2">
        <f>C95+C96+C97+C98</f>
        <v>-1941.6382976800014</v>
      </c>
      <c r="D94" s="2">
        <v>-2504.1129089200012</v>
      </c>
      <c r="E94" s="29">
        <v>-445.19572241662166</v>
      </c>
    </row>
    <row r="95" spans="1:5" ht="12.75" customHeight="1" x14ac:dyDescent="0.2">
      <c r="A95" s="1" t="s">
        <v>75</v>
      </c>
      <c r="B95" s="2">
        <v>-262.100551</v>
      </c>
      <c r="C95" s="2">
        <v>-103.27427014</v>
      </c>
      <c r="D95" s="2">
        <v>158.82628086</v>
      </c>
      <c r="E95" s="29">
        <v>-60.597461643642255</v>
      </c>
    </row>
    <row r="96" spans="1:5" ht="12.75" customHeight="1" x14ac:dyDescent="0.2">
      <c r="A96" s="1" t="s">
        <v>76</v>
      </c>
      <c r="B96" s="2">
        <v>749.46165200000007</v>
      </c>
      <c r="C96" s="2">
        <v>1240.47395613</v>
      </c>
      <c r="D96" s="2">
        <v>491.01230412999996</v>
      </c>
      <c r="E96" s="29">
        <v>65.515333949334604</v>
      </c>
    </row>
    <row r="97" spans="1:5" ht="12.75" customHeight="1" x14ac:dyDescent="0.2">
      <c r="A97" s="1" t="s">
        <v>77</v>
      </c>
      <c r="B97" s="2">
        <v>200.51591784999982</v>
      </c>
      <c r="C97" s="2">
        <v>-3157.1005326300015</v>
      </c>
      <c r="D97" s="2">
        <v>-3357.6164504800013</v>
      </c>
      <c r="E97" s="29">
        <v>-1674.4887321074116</v>
      </c>
    </row>
    <row r="98" spans="1:5" ht="12.75" customHeight="1" x14ac:dyDescent="0.2">
      <c r="A98" s="1" t="s">
        <v>78</v>
      </c>
      <c r="B98" s="2">
        <v>-125.40240761000001</v>
      </c>
      <c r="C98" s="2">
        <v>78.26254895999999</v>
      </c>
      <c r="D98" s="2">
        <v>203.66495657000002</v>
      </c>
      <c r="E98" s="29">
        <v>-162.40912790398377</v>
      </c>
    </row>
    <row r="99" spans="1:5" ht="12.75" customHeight="1" x14ac:dyDescent="0.2">
      <c r="A99" s="1" t="s">
        <v>79</v>
      </c>
      <c r="B99" s="2">
        <f>B100+B101+B102+B103</f>
        <v>-1354.7756899999999</v>
      </c>
      <c r="C99" s="2">
        <f>C100+C101+C102+C103</f>
        <v>1783.89580017</v>
      </c>
      <c r="D99" s="2">
        <v>3138.6714901699997</v>
      </c>
      <c r="E99" s="29">
        <v>-231.67462431880514</v>
      </c>
    </row>
    <row r="100" spans="1:5" ht="12.75" customHeight="1" x14ac:dyDescent="0.2">
      <c r="A100" s="1" t="s">
        <v>80</v>
      </c>
      <c r="B100" s="2">
        <v>72.153672</v>
      </c>
      <c r="C100" s="2">
        <v>-53.765001430000005</v>
      </c>
      <c r="D100" s="2">
        <v>-125.91867343000001</v>
      </c>
      <c r="E100" s="29">
        <v>-174.51457415777816</v>
      </c>
    </row>
    <row r="101" spans="1:5" ht="12.75" customHeight="1" x14ac:dyDescent="0.2">
      <c r="A101" s="1" t="s">
        <v>81</v>
      </c>
      <c r="B101" s="2">
        <v>-1962.7503039999997</v>
      </c>
      <c r="C101" s="2">
        <v>985.12739669999985</v>
      </c>
      <c r="D101" s="2">
        <v>2947.8777006999994</v>
      </c>
      <c r="E101" s="29">
        <v>-150.19117279932925</v>
      </c>
    </row>
    <row r="102" spans="1:5" ht="12.75" customHeight="1" x14ac:dyDescent="0.2">
      <c r="A102" s="1" t="s">
        <v>82</v>
      </c>
      <c r="B102" s="2">
        <v>407.42216899999994</v>
      </c>
      <c r="C102" s="2">
        <v>1174.7802611500001</v>
      </c>
      <c r="D102" s="2">
        <v>767.35809215000018</v>
      </c>
      <c r="E102" s="29">
        <v>188.34470741576172</v>
      </c>
    </row>
    <row r="103" spans="1:5" ht="12.75" customHeight="1" x14ac:dyDescent="0.2">
      <c r="A103" s="1" t="s">
        <v>83</v>
      </c>
      <c r="B103" s="2">
        <v>128.39877300000001</v>
      </c>
      <c r="C103" s="2">
        <v>-322.24685625000001</v>
      </c>
      <c r="D103" s="2">
        <v>-450.64562925000001</v>
      </c>
      <c r="E103" s="29">
        <v>-350.97347016703969</v>
      </c>
    </row>
    <row r="104" spans="1:5" ht="12.75" customHeight="1" x14ac:dyDescent="0.2">
      <c r="A104" s="1" t="s">
        <v>84</v>
      </c>
      <c r="B104" s="3">
        <v>-4.5109459999999997</v>
      </c>
      <c r="C104" s="3">
        <v>-1772.9709576999996</v>
      </c>
      <c r="D104" s="3">
        <v>-1768.4600116999995</v>
      </c>
      <c r="E104" s="28">
        <v>39203.750426185383</v>
      </c>
    </row>
    <row r="105" spans="1:5" ht="14.1" customHeight="1" x14ac:dyDescent="0.2">
      <c r="A105" s="1" t="s">
        <v>85</v>
      </c>
      <c r="B105" s="3">
        <f>-B15-B78</f>
        <v>1257.3950043099981</v>
      </c>
      <c r="C105" s="3">
        <f>-C15-C78</f>
        <v>-83.007025088997352</v>
      </c>
      <c r="D105" s="3">
        <v>-1340.4020293989954</v>
      </c>
      <c r="E105" s="28">
        <v>-106.60150746618784</v>
      </c>
    </row>
    <row r="106" spans="1:5" ht="6" customHeight="1" x14ac:dyDescent="0.2">
      <c r="A106" s="16"/>
      <c r="B106" s="17"/>
      <c r="C106" s="17"/>
      <c r="D106" s="17"/>
      <c r="E106" s="18"/>
    </row>
    <row r="107" spans="1:5" ht="6" customHeight="1" x14ac:dyDescent="0.2">
      <c r="A107" s="5"/>
    </row>
    <row r="108" spans="1:5" ht="12.75" customHeight="1" x14ac:dyDescent="0.2">
      <c r="A108" s="5" t="s">
        <v>86</v>
      </c>
    </row>
    <row r="109" spans="1:5" ht="12.75" customHeight="1" x14ac:dyDescent="0.2">
      <c r="A109" s="19" t="s">
        <v>13</v>
      </c>
    </row>
    <row r="110" spans="1:5" ht="12.75" customHeight="1" x14ac:dyDescent="0.2">
      <c r="A110" s="20" t="s">
        <v>8</v>
      </c>
    </row>
    <row r="111" spans="1:5" ht="12.75" customHeight="1" x14ac:dyDescent="0.2">
      <c r="A111" s="21" t="s">
        <v>9</v>
      </c>
    </row>
    <row r="112" spans="1:5" ht="12.75" customHeight="1" x14ac:dyDescent="0.2">
      <c r="A112" s="22" t="s">
        <v>14</v>
      </c>
    </row>
  </sheetData>
  <mergeCells count="10">
    <mergeCell ref="D12:E13"/>
    <mergeCell ref="A1:E1"/>
    <mergeCell ref="A2:E2"/>
    <mergeCell ref="A3:E3"/>
    <mergeCell ref="B10:C10"/>
    <mergeCell ref="A5:E5"/>
    <mergeCell ref="A6:E6"/>
    <mergeCell ref="A7:E7"/>
    <mergeCell ref="B9:C9"/>
    <mergeCell ref="D9:E9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2020-10-29T17:33:32Z</cp:lastPrinted>
  <dcterms:created xsi:type="dcterms:W3CDTF">2018-11-21T20:09:16Z</dcterms:created>
  <dcterms:modified xsi:type="dcterms:W3CDTF">2020-10-30T18:36:08Z</dcterms:modified>
</cp:coreProperties>
</file>